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4"/>
    </font>
    <font>
      <name val="Arial"/>
      <i val="1"/>
      <color rgb="00475569"/>
      <sz val="9"/>
    </font>
    <font>
      <name val="Arial"/>
      <b val="1"/>
      <sz val="9"/>
    </font>
    <font>
      <name val="Arial"/>
      <color rgb="000000FF"/>
      <sz val="9"/>
    </font>
    <font>
      <name val="Arial"/>
      <sz val="9"/>
    </font>
    <font>
      <name val="Arial"/>
      <b val="1"/>
      <color rgb="00FFFFFF"/>
    </font>
    <font>
      <name val="Arial"/>
    </font>
    <font>
      <name val="Arial"/>
      <color rgb="000000FF"/>
    </font>
    <font>
      <name val="Arial"/>
      <color rgb="00475569"/>
      <sz val="9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9C4"/>
      </patternFill>
    </fill>
    <fill>
      <patternFill patternType="solid">
        <fgColor rgb="00E6F4F1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pivotButton="0" quotePrefix="0" xfId="0"/>
    <xf numFmtId="0" fontId="5" fillId="0" borderId="0" pivotButton="0" quotePrefix="0" xfId="0"/>
    <xf numFmtId="0" fontId="6" fillId="2" borderId="0" pivotButton="0" quotePrefix="0" xfId="0"/>
    <xf numFmtId="0" fontId="7" fillId="0" borderId="0" pivotButton="0" quotePrefix="0" xfId="0"/>
    <xf numFmtId="164" fontId="8" fillId="3" borderId="1" pivotButton="0" quotePrefix="0" xfId="0"/>
    <xf numFmtId="0" fontId="8" fillId="3" borderId="1" pivotButton="0" quotePrefix="0" xfId="0"/>
    <xf numFmtId="0" fontId="9" fillId="0" borderId="0" pivotButton="0" quotePrefix="0" xfId="0"/>
    <xf numFmtId="1" fontId="8" fillId="3" borderId="1" pivotButton="0" quotePrefix="0" xfId="0"/>
    <xf numFmtId="164" fontId="7" fillId="4" borderId="1" pivotButton="0" quotePrefix="0" xfId="0"/>
    <xf numFmtId="0" fontId="10" fillId="0" borderId="0" pivotButton="0" quotePrefix="0" xfId="0"/>
    <xf numFmtId="3" fontId="10" fillId="4" borderId="1" pivotButton="0" quotePrefix="0" xfId="0"/>
    <xf numFmtId="3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44" customWidth="1" min="1" max="1"/>
    <col width="20" customWidth="1" min="2" max="2"/>
    <col width="48" customWidth="1" min="3" max="3"/>
  </cols>
  <sheetData>
    <row r="1">
      <c r="A1" s="1" t="inlineStr">
        <is>
          <t>Calories Burned Calculator</t>
        </is>
      </c>
      <c r="B1" s="2" t="n"/>
      <c r="C1" s="2" t="n"/>
    </row>
    <row r="2">
      <c r="A2" s="3" t="inlineStr">
        <is>
          <t>Calories = MET x weight (kg) x hours. MET values: Compendium of Physical Activities (Ainsworth et al.).</t>
        </is>
      </c>
    </row>
    <row r="3">
      <c r="A3" s="4" t="inlineStr">
        <is>
          <t>Legend:</t>
        </is>
      </c>
      <c r="B3" s="5" t="inlineStr">
        <is>
          <t>Input</t>
        </is>
      </c>
      <c r="C3" s="6" t="inlineStr">
        <is>
          <t>Yellow cells with blue text are inputs — everything else is calculated.</t>
        </is>
      </c>
    </row>
    <row r="5">
      <c r="A5" s="7" t="inlineStr">
        <is>
          <t>Inputs</t>
        </is>
      </c>
      <c r="B5" s="7" t="n"/>
      <c r="C5" s="7" t="n"/>
    </row>
    <row r="6">
      <c r="A6" s="8" t="inlineStr">
        <is>
          <t>Body weight</t>
        </is>
      </c>
      <c r="B6" s="9" t="n">
        <v>160</v>
      </c>
    </row>
    <row r="7">
      <c r="A7" s="8" t="inlineStr">
        <is>
          <t>Weight unit</t>
        </is>
      </c>
      <c r="B7" s="10" t="inlineStr">
        <is>
          <t>lb</t>
        </is>
      </c>
      <c r="C7" s="11" t="inlineStr">
        <is>
          <t>lb or kg</t>
        </is>
      </c>
    </row>
    <row r="8">
      <c r="A8" s="8" t="inlineStr">
        <is>
          <t>Duration (minutes)</t>
        </is>
      </c>
      <c r="B8" s="12" t="n">
        <v>30</v>
      </c>
    </row>
    <row r="9">
      <c r="A9" s="8" t="inlineStr">
        <is>
          <t>Activity</t>
        </is>
      </c>
      <c r="B9" s="10" t="inlineStr">
        <is>
          <t>Running, 6 mph (10 min/mile)</t>
        </is>
      </c>
      <c r="C9" s="11" t="inlineStr">
        <is>
          <t>Pick from the activity table below</t>
        </is>
      </c>
    </row>
    <row r="11">
      <c r="A11" s="7" t="inlineStr">
        <is>
          <t>Results</t>
        </is>
      </c>
      <c r="B11" s="7" t="n"/>
      <c r="C11" s="7" t="n"/>
    </row>
    <row r="12">
      <c r="A12" s="8" t="inlineStr">
        <is>
          <t>Weight in kg</t>
        </is>
      </c>
      <c r="B12" s="13">
        <f>IF(B7="kg",B6,B6*0.45359237)</f>
        <v/>
      </c>
    </row>
    <row r="13">
      <c r="A13" s="8" t="inlineStr">
        <is>
          <t>MET value</t>
        </is>
      </c>
      <c r="B13" s="13">
        <f>VLOOKUP(B9,A17:B33,2,FALSE)</f>
        <v/>
      </c>
    </row>
    <row r="14">
      <c r="A14" s="14" t="inlineStr">
        <is>
          <t>Calories burned (kcal)</t>
        </is>
      </c>
      <c r="B14" s="15">
        <f>B13*B12*B8/60</f>
        <v/>
      </c>
    </row>
    <row r="16">
      <c r="A16" s="7" t="inlineStr">
        <is>
          <t>Activity</t>
        </is>
      </c>
      <c r="B16" s="7" t="inlineStr">
        <is>
          <t>MET</t>
        </is>
      </c>
      <c r="C16" s="7" t="inlineStr">
        <is>
          <t>Calories for your weight &amp; duration</t>
        </is>
      </c>
    </row>
    <row r="17">
      <c r="A17" s="8" t="inlineStr">
        <is>
          <t>Walking, 3.0 mph (moderate)</t>
        </is>
      </c>
      <c r="B17" s="8" t="n">
        <v>3.5</v>
      </c>
      <c r="C17" s="16">
        <f>B17*$B$12*$B$8/60</f>
        <v/>
      </c>
    </row>
    <row r="18">
      <c r="A18" s="8" t="inlineStr">
        <is>
          <t>Walking, 3.5 mph (brisk)</t>
        </is>
      </c>
      <c r="B18" s="8" t="n">
        <v>4.3</v>
      </c>
      <c r="C18" s="16">
        <f>B18*$B$12*$B$8/60</f>
        <v/>
      </c>
    </row>
    <row r="19">
      <c r="A19" s="8" t="inlineStr">
        <is>
          <t>Hiking, cross-country</t>
        </is>
      </c>
      <c r="B19" s="8" t="n">
        <v>6</v>
      </c>
      <c r="C19" s="16">
        <f>B19*$B$12*$B$8/60</f>
        <v/>
      </c>
    </row>
    <row r="20">
      <c r="A20" s="8" t="inlineStr">
        <is>
          <t>Running, 5 mph (12 min/mile)</t>
        </is>
      </c>
      <c r="B20" s="8" t="n">
        <v>8.300000000000001</v>
      </c>
      <c r="C20" s="16">
        <f>B20*$B$12*$B$8/60</f>
        <v/>
      </c>
    </row>
    <row r="21">
      <c r="A21" s="8" t="inlineStr">
        <is>
          <t>Running, 6 mph (10 min/mile)</t>
        </is>
      </c>
      <c r="B21" s="8" t="n">
        <v>9.800000000000001</v>
      </c>
      <c r="C21" s="16">
        <f>B21*$B$12*$B$8/60</f>
        <v/>
      </c>
    </row>
    <row r="22">
      <c r="A22" s="8" t="inlineStr">
        <is>
          <t>Running, 8 mph (7.5 min/mile)</t>
        </is>
      </c>
      <c r="B22" s="8" t="n">
        <v>11.8</v>
      </c>
      <c r="C22" s="16">
        <f>B22*$B$12*$B$8/60</f>
        <v/>
      </c>
    </row>
    <row r="23">
      <c r="A23" s="8" t="inlineStr">
        <is>
          <t>Cycling, leisure under 10 mph</t>
        </is>
      </c>
      <c r="B23" s="8" t="n">
        <v>4</v>
      </c>
      <c r="C23" s="16">
        <f>B23*$B$12*$B$8/60</f>
        <v/>
      </c>
    </row>
    <row r="24">
      <c r="A24" s="8" t="inlineStr">
        <is>
          <t>Cycling, 12-13.9 mph (moderate)</t>
        </is>
      </c>
      <c r="B24" s="8" t="n">
        <v>8</v>
      </c>
      <c r="C24" s="16">
        <f>B24*$B$12*$B$8/60</f>
        <v/>
      </c>
    </row>
    <row r="25">
      <c r="A25" s="8" t="inlineStr">
        <is>
          <t>Cycling, 14-15.9 mph (vigorous)</t>
        </is>
      </c>
      <c r="B25" s="8" t="n">
        <v>10</v>
      </c>
      <c r="C25" s="16">
        <f>B25*$B$12*$B$8/60</f>
        <v/>
      </c>
    </row>
    <row r="26">
      <c r="A26" s="8" t="inlineStr">
        <is>
          <t>Swimming laps, freestyle, light/moderate</t>
        </is>
      </c>
      <c r="B26" s="8" t="n">
        <v>5.8</v>
      </c>
      <c r="C26" s="16">
        <f>B26*$B$12*$B$8/60</f>
        <v/>
      </c>
    </row>
    <row r="27">
      <c r="A27" s="8" t="inlineStr">
        <is>
          <t>Swimming laps, freestyle, vigorous</t>
        </is>
      </c>
      <c r="B27" s="8" t="n">
        <v>9.800000000000001</v>
      </c>
      <c r="C27" s="16">
        <f>B27*$B$12*$B$8/60</f>
        <v/>
      </c>
    </row>
    <row r="28">
      <c r="A28" s="8" t="inlineStr">
        <is>
          <t>Weightlifting, light/moderate</t>
        </is>
      </c>
      <c r="B28" s="8" t="n">
        <v>3.5</v>
      </c>
      <c r="C28" s="16">
        <f>B28*$B$12*$B$8/60</f>
        <v/>
      </c>
    </row>
    <row r="29">
      <c r="A29" s="8" t="inlineStr">
        <is>
          <t>Weightlifting, vigorous</t>
        </is>
      </c>
      <c r="B29" s="8" t="n">
        <v>6</v>
      </c>
      <c r="C29" s="16">
        <f>B29*$B$12*$B$8/60</f>
        <v/>
      </c>
    </row>
    <row r="30">
      <c r="A30" s="8" t="inlineStr">
        <is>
          <t>Yoga, Hatha</t>
        </is>
      </c>
      <c r="B30" s="8" t="n">
        <v>2.5</v>
      </c>
      <c r="C30" s="16">
        <f>B30*$B$12*$B$8/60</f>
        <v/>
      </c>
    </row>
    <row r="31">
      <c r="A31" s="8" t="inlineStr">
        <is>
          <t>Elliptical trainer, moderate</t>
        </is>
      </c>
      <c r="B31" s="8" t="n">
        <v>5</v>
      </c>
      <c r="C31" s="16">
        <f>B31*$B$12*$B$8/60</f>
        <v/>
      </c>
    </row>
    <row r="32">
      <c r="A32" s="8" t="inlineStr">
        <is>
          <t>Jumping rope, moderate</t>
        </is>
      </c>
      <c r="B32" s="8" t="n">
        <v>11.8</v>
      </c>
      <c r="C32" s="16">
        <f>B32*$B$12*$B$8/60</f>
        <v/>
      </c>
    </row>
    <row r="33">
      <c r="A33" s="8" t="inlineStr">
        <is>
          <t>Aerobic dance, general</t>
        </is>
      </c>
      <c r="B33" s="8" t="n">
        <v>7.3</v>
      </c>
      <c r="C33" s="16">
        <f>B33*$B$12*$B$8/60</f>
        <v/>
      </c>
    </row>
  </sheetData>
  <dataValidations count="2">
    <dataValidation sqref="B7" showDropDown="0" showInputMessage="0" showErrorMessage="0" allowBlank="0" type="list">
      <formula1>"lb,kg"</formula1>
    </dataValidation>
    <dataValidation sqref="B9" showDropDown="0" showInputMessage="0" showErrorMessage="0" allowBlank="0" type="list">
      <formula1>=$A$17:$A$33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2026-11-02T13:39:01Z</dcterms:created>
  <dcterms:modified xmlns:dcterms="http://purl.org/dc/terms/" xmlns:xsi="http://www.w3.org/2001/XMLSchema-instance" xsi:type="dcterms:W3CDTF">2026-11-02T13:39:01Z</dcterms:modified>
</cp:coreProperties>
</file>